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npod\Downloads\przetarg\"/>
    </mc:Choice>
  </mc:AlternateContent>
  <xr:revisionPtr revIDLastSave="0" documentId="8_{22BF0804-D67D-4E77-8664-9465CD407D05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3" r:id="rId1"/>
  </sheets>
  <definedNames>
    <definedName name="_xlnm.Print_Area" localSheetId="0">Arkusz1!$A$1:$P$23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3" l="1"/>
  <c r="O9" i="3" l="1"/>
  <c r="N9" i="3"/>
  <c r="O17" i="3" l="1"/>
  <c r="N17" i="3"/>
  <c r="M17" i="3"/>
  <c r="M11" i="3"/>
  <c r="M10" i="3"/>
  <c r="M9" i="3"/>
  <c r="M8" i="3"/>
  <c r="M18" i="3"/>
  <c r="M16" i="3"/>
  <c r="M13" i="3"/>
  <c r="M12" i="3"/>
  <c r="M6" i="3"/>
  <c r="M5" i="3"/>
  <c r="M4" i="3"/>
  <c r="P4" i="3" l="1"/>
  <c r="P8" i="3"/>
  <c r="N16" i="3"/>
  <c r="O16" i="3"/>
  <c r="P16" i="3" l="1"/>
  <c r="P18" i="3"/>
  <c r="M14" i="3"/>
  <c r="M15" i="3"/>
  <c r="P12" i="3" l="1"/>
  <c r="O18" i="3"/>
  <c r="N18" i="3"/>
  <c r="P19" i="3" l="1"/>
  <c r="P21" i="3" s="1"/>
</calcChain>
</file>

<file path=xl/sharedStrings.xml><?xml version="1.0" encoding="utf-8"?>
<sst xmlns="http://schemas.openxmlformats.org/spreadsheetml/2006/main" count="39" uniqueCount="30">
  <si>
    <t>Do zapłaty</t>
  </si>
  <si>
    <t>Stawka za 1 wozokm:</t>
  </si>
  <si>
    <t>Razem:</t>
  </si>
  <si>
    <t>Niedziele</t>
  </si>
  <si>
    <t>Soboty</t>
  </si>
  <si>
    <t>Dni rob.</t>
  </si>
  <si>
    <t>Suma wozokm</t>
  </si>
  <si>
    <t>Liczba wozokilometrów</t>
  </si>
  <si>
    <t>Długość trasy</t>
  </si>
  <si>
    <t>Wariant</t>
  </si>
  <si>
    <t>Linia</t>
  </si>
  <si>
    <t>Skórzewo/Malwowa - Skórzewo/Wiosenna</t>
  </si>
  <si>
    <t>Dąbrówka/Szkoła - Dąbrowa/Krótka</t>
  </si>
  <si>
    <t>Dąbrowa/Krótka - Dąbrówka/Szkoła</t>
  </si>
  <si>
    <t>Wjazd na przystanek Zakrzewo/Zakrzewska (Polityka)</t>
  </si>
  <si>
    <t>Wydłużenie kursu do przystanku Skórzewo/Kozierowskiego Szkoła</t>
  </si>
  <si>
    <t>Dopiewo/Dworzec Kolejowy - Tarnowo Pdg/Ostatnia</t>
  </si>
  <si>
    <t>Dopiewo/Dworzec Kolejowy - Sierosław/Działki</t>
  </si>
  <si>
    <t>Wjazd na przystanek Sierosław/Dworska</t>
  </si>
  <si>
    <t>Gołuski/Pętla - Palędzie/Dworzec Kolejowy</t>
  </si>
  <si>
    <t>Gołuski/Pętla - Palędzie/Dworzec Kolejowy p. Starowiejską i Dąbr.Szk</t>
  </si>
  <si>
    <t>Wjazdy na przystanek Dąbrówka/Szkoła</t>
  </si>
  <si>
    <t>Wjazdy na przystanek Dąbrówka/Parkowa Szkoła</t>
  </si>
  <si>
    <t>Dopiewo/Dworzec Kolejowy - Skórzewo/Malwowa</t>
  </si>
  <si>
    <t>Skórzewo/Malwowa - Dopiewo/Dworzec Kolejowy</t>
  </si>
  <si>
    <t>Dopiewo/Dworzec Kolejowy - Tarnowo Pdg/Ostatnia (objazd)</t>
  </si>
  <si>
    <t>Ilość kursów 1. część miesiąca</t>
  </si>
  <si>
    <t>Ilość kursów 2. część miesiąca</t>
  </si>
  <si>
    <t>Ilość kursów 3. część miesiąca</t>
  </si>
  <si>
    <t>Rozkłady zrealizowane w miesiącu: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</si>
</sst>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2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1">
    <xf numFmtId="0" fontId="0" fillId="0" borderId="0" xfId="0"/>
    <xf numFmtId="164" fontId="0" fillId="2" borderId="1" xfId="0" applyNumberFormat="1" applyFill="1" applyBorder="1"/>
    <xf numFmtId="164" fontId="0" fillId="2" borderId="4" xfId="0" applyNumberFormat="1" applyFill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8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5" xfId="0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9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7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45" xfId="0" applyNumberFormat="1" applyBorder="1" applyAlignment="1">
      <alignment horizontal="center"/>
    </xf>
    <xf numFmtId="165" fontId="0" fillId="0" borderId="35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165" fontId="0" fillId="0" borderId="33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 vertical="center"/>
    </xf>
    <xf numFmtId="165" fontId="0" fillId="0" borderId="40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165" fontId="0" fillId="0" borderId="48" xfId="0" applyNumberFormat="1" applyBorder="1" applyAlignment="1">
      <alignment horizontal="center" vertical="center"/>
    </xf>
    <xf numFmtId="165" fontId="0" fillId="0" borderId="48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0" fontId="0" fillId="0" borderId="13" xfId="0" applyBorder="1" applyAlignment="1">
      <alignment horizontal="left" vertical="center"/>
    </xf>
    <xf numFmtId="0" fontId="0" fillId="0" borderId="51" xfId="0" applyBorder="1" applyAlignment="1">
      <alignment horizontal="center"/>
    </xf>
    <xf numFmtId="165" fontId="0" fillId="0" borderId="46" xfId="0" applyNumberFormat="1" applyBorder="1" applyAlignment="1">
      <alignment horizontal="center"/>
    </xf>
    <xf numFmtId="165" fontId="0" fillId="0" borderId="44" xfId="0" applyNumberFormat="1" applyBorder="1" applyAlignment="1">
      <alignment horizontal="center"/>
    </xf>
    <xf numFmtId="165" fontId="0" fillId="0" borderId="47" xfId="0" applyNumberFormat="1" applyBorder="1" applyAlignment="1">
      <alignment horizontal="center"/>
    </xf>
    <xf numFmtId="165" fontId="0" fillId="0" borderId="50" xfId="0" applyNumberFormat="1" applyBorder="1" applyAlignment="1">
      <alignment horizontal="center"/>
    </xf>
    <xf numFmtId="0" fontId="0" fillId="0" borderId="53" xfId="0" applyBorder="1" applyAlignment="1">
      <alignment horizontal="center"/>
    </xf>
    <xf numFmtId="165" fontId="0" fillId="2" borderId="57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right"/>
    </xf>
    <xf numFmtId="165" fontId="0" fillId="0" borderId="41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53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2" xfId="0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65" fontId="0" fillId="0" borderId="52" xfId="0" applyNumberFormat="1" applyBorder="1" applyAlignment="1">
      <alignment horizontal="center"/>
    </xf>
    <xf numFmtId="0" fontId="0" fillId="0" borderId="11" xfId="0" applyBorder="1"/>
    <xf numFmtId="0" fontId="0" fillId="0" borderId="34" xfId="0" applyBorder="1" applyAlignment="1">
      <alignment horizontal="center"/>
    </xf>
    <xf numFmtId="0" fontId="0" fillId="0" borderId="38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46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32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58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3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"/>
    </xf>
    <xf numFmtId="0" fontId="0" fillId="0" borderId="38" xfId="0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40" xfId="0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2" borderId="27" xfId="0" applyNumberFormat="1" applyFill="1" applyBorder="1" applyAlignment="1">
      <alignment horizontal="center" vertical="center" wrapText="1"/>
    </xf>
    <xf numFmtId="165" fontId="0" fillId="2" borderId="56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55" xfId="0" applyFill="1" applyBorder="1" applyAlignment="1">
      <alignment horizontal="center" vertical="center" wrapText="1"/>
    </xf>
    <xf numFmtId="0" fontId="0" fillId="2" borderId="56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5" fontId="0" fillId="2" borderId="55" xfId="0" applyNumberFormat="1" applyFill="1" applyBorder="1" applyAlignment="1">
      <alignment horizontal="center" vertical="center"/>
    </xf>
    <xf numFmtId="165" fontId="0" fillId="2" borderId="56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65" fontId="0" fillId="2" borderId="55" xfId="0" applyNumberForma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 wrapText="1"/>
    </xf>
  </cellXfs>
  <cellStyles count="227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Hiperłącze" xfId="77" builtinId="8" hidden="1"/>
    <cellStyle name="Hiperłącze" xfId="79" builtinId="8" hidden="1"/>
    <cellStyle name="Hiperłącze" xfId="81" builtinId="8" hidden="1"/>
    <cellStyle name="Hiperłącze" xfId="83" builtinId="8" hidden="1"/>
    <cellStyle name="Hiperłącze" xfId="85" builtinId="8" hidden="1"/>
    <cellStyle name="Hiperłącze" xfId="87" builtinId="8" hidden="1"/>
    <cellStyle name="Hiperłącze" xfId="89" builtinId="8" hidden="1"/>
    <cellStyle name="Hiperłącze" xfId="91" builtinId="8" hidden="1"/>
    <cellStyle name="Hiperłącze" xfId="93" builtinId="8" hidden="1"/>
    <cellStyle name="Hiperłącze" xfId="95" builtinId="8" hidden="1"/>
    <cellStyle name="Hiperłącze" xfId="97" builtinId="8" hidden="1"/>
    <cellStyle name="Hiperłącze" xfId="99" builtinId="8" hidden="1"/>
    <cellStyle name="Hiperłącze" xfId="101" builtinId="8" hidden="1"/>
    <cellStyle name="Hiperłącze" xfId="103" builtinId="8" hidden="1"/>
    <cellStyle name="Hiperłącze" xfId="105" builtinId="8" hidden="1"/>
    <cellStyle name="Hiperłącze" xfId="107" builtinId="8" hidden="1"/>
    <cellStyle name="Hiperłącze" xfId="109" builtinId="8" hidden="1"/>
    <cellStyle name="Hiperłącze" xfId="111" builtinId="8" hidden="1"/>
    <cellStyle name="Hiperłącze" xfId="113" builtinId="8" hidden="1"/>
    <cellStyle name="Hiperłącze" xfId="115" builtinId="8" hidden="1"/>
    <cellStyle name="Hiperłącze" xfId="117" builtinId="8" hidden="1"/>
    <cellStyle name="Hiperłącze" xfId="119" builtinId="8" hidden="1"/>
    <cellStyle name="Hiperłącze" xfId="121" builtinId="8" hidden="1"/>
    <cellStyle name="Hiperłącze" xfId="123" builtinId="8" hidden="1"/>
    <cellStyle name="Hiperłącze" xfId="125" builtinId="8" hidden="1"/>
    <cellStyle name="Hiperłącze" xfId="127" builtinId="8" hidden="1"/>
    <cellStyle name="Hiperłącze" xfId="129" builtinId="8" hidden="1"/>
    <cellStyle name="Hiperłącze" xfId="131" builtinId="8" hidden="1"/>
    <cellStyle name="Hiperłącze" xfId="133" builtinId="8" hidden="1"/>
    <cellStyle name="Hiperłącze" xfId="135" builtinId="8" hidden="1"/>
    <cellStyle name="Hiperłącze" xfId="137" builtinId="8" hidden="1"/>
    <cellStyle name="Hiperłącze" xfId="139" builtinId="8" hidden="1"/>
    <cellStyle name="Hiperłącze" xfId="141" builtinId="8" hidden="1"/>
    <cellStyle name="Hiperłącze" xfId="143" builtinId="8" hidden="1"/>
    <cellStyle name="Hiperłącze" xfId="145" builtinId="8" hidden="1"/>
    <cellStyle name="Hiperłącze" xfId="147" builtinId="8" hidden="1"/>
    <cellStyle name="Hiperłącze" xfId="149" builtinId="8" hidden="1"/>
    <cellStyle name="Hiperłącze" xfId="151" builtinId="8" hidden="1"/>
    <cellStyle name="Hiperłącze" xfId="153" builtinId="8" hidden="1"/>
    <cellStyle name="Hiperłącze" xfId="155" builtinId="8" hidden="1"/>
    <cellStyle name="Hiperłącze" xfId="157" builtinId="8" hidden="1"/>
    <cellStyle name="Hiperłącze" xfId="159" builtinId="8" hidden="1"/>
    <cellStyle name="Hiperłącze" xfId="161" builtinId="8" hidden="1"/>
    <cellStyle name="Hiperłącze" xfId="163" builtinId="8" hidden="1"/>
    <cellStyle name="Hiperłącze" xfId="165" builtinId="8" hidden="1"/>
    <cellStyle name="Hiperłącze" xfId="167" builtinId="8" hidden="1"/>
    <cellStyle name="Hiperłącze" xfId="169" builtinId="8" hidden="1"/>
    <cellStyle name="Hiperłącze" xfId="171" builtinId="8" hidden="1"/>
    <cellStyle name="Hiperłącze" xfId="173" builtinId="8" hidden="1"/>
    <cellStyle name="Hiperłącze" xfId="175" builtinId="8" hidden="1"/>
    <cellStyle name="Hiperłącze" xfId="177" builtinId="8" hidden="1"/>
    <cellStyle name="Hiperłącze" xfId="179" builtinId="8" hidden="1"/>
    <cellStyle name="Hiperłącze" xfId="181" builtinId="8" hidden="1"/>
    <cellStyle name="Hiperłącze" xfId="183" builtinId="8" hidden="1"/>
    <cellStyle name="Hiperłącze" xfId="185" builtinId="8" hidden="1"/>
    <cellStyle name="Hiperłącze" xfId="187" builtinId="8" hidden="1"/>
    <cellStyle name="Hiperłącze" xfId="189" builtinId="8" hidden="1"/>
    <cellStyle name="Hiperłącze" xfId="191" builtinId="8" hidden="1"/>
    <cellStyle name="Hiperłącze" xfId="193" builtinId="8" hidden="1"/>
    <cellStyle name="Hiperłącze" xfId="195" builtinId="8" hidden="1"/>
    <cellStyle name="Hiperłącze" xfId="197" builtinId="8" hidden="1"/>
    <cellStyle name="Hiperłącze" xfId="199" builtinId="8" hidden="1"/>
    <cellStyle name="Hiperłącze" xfId="201" builtinId="8" hidden="1"/>
    <cellStyle name="Hiperłącze" xfId="203" builtinId="8" hidden="1"/>
    <cellStyle name="Hiperłącze" xfId="205" builtinId="8" hidden="1"/>
    <cellStyle name="Hiperłącze" xfId="207" builtinId="8" hidden="1"/>
    <cellStyle name="Hiperłącze" xfId="209" builtinId="8" hidden="1"/>
    <cellStyle name="Hiperłącze" xfId="211" builtinId="8" hidden="1"/>
    <cellStyle name="Hiperłącze" xfId="213" builtinId="8" hidden="1"/>
    <cellStyle name="Hiperłącze" xfId="215" builtinId="8" hidden="1"/>
    <cellStyle name="Hiperłącze" xfId="217" builtinId="8" hidden="1"/>
    <cellStyle name="Hiperłącze" xfId="219" builtinId="8" hidden="1"/>
    <cellStyle name="Hiperłącze" xfId="221" builtinId="8" hidden="1"/>
    <cellStyle name="Hiperłącze" xfId="223" builtinId="8" hidden="1"/>
    <cellStyle name="Hiperłącze" xfId="225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Odwiedzone hiperłącze" xfId="78" builtinId="9" hidden="1"/>
    <cellStyle name="Odwiedzone hiperłącze" xfId="80" builtinId="9" hidden="1"/>
    <cellStyle name="Odwiedzone hiperłącze" xfId="82" builtinId="9" hidden="1"/>
    <cellStyle name="Odwiedzone hiperłącze" xfId="84" builtinId="9" hidden="1"/>
    <cellStyle name="Odwiedzone hiperłącze" xfId="86" builtinId="9" hidden="1"/>
    <cellStyle name="Odwiedzone hiperłącze" xfId="88" builtinId="9" hidden="1"/>
    <cellStyle name="Odwiedzone hiperłącze" xfId="90" builtinId="9" hidden="1"/>
    <cellStyle name="Odwiedzone hiperłącze" xfId="92" builtinId="9" hidden="1"/>
    <cellStyle name="Odwiedzone hiperłącze" xfId="94" builtinId="9" hidden="1"/>
    <cellStyle name="Odwiedzone hiperłącze" xfId="96" builtinId="9" hidden="1"/>
    <cellStyle name="Odwiedzone hiperłącze" xfId="98" builtinId="9" hidden="1"/>
    <cellStyle name="Odwiedzone hiperłącze" xfId="100" builtinId="9" hidden="1"/>
    <cellStyle name="Odwiedzone hiperłącze" xfId="102" builtinId="9" hidden="1"/>
    <cellStyle name="Odwiedzone hiperłącze" xfId="104" builtinId="9" hidden="1"/>
    <cellStyle name="Odwiedzone hiperłącze" xfId="106" builtinId="9" hidden="1"/>
    <cellStyle name="Odwiedzone hiperłącze" xfId="108" builtinId="9" hidden="1"/>
    <cellStyle name="Odwiedzone hiperłącze" xfId="110" builtinId="9" hidden="1"/>
    <cellStyle name="Odwiedzone hiperłącze" xfId="112" builtinId="9" hidden="1"/>
    <cellStyle name="Odwiedzone hiperłącze" xfId="114" builtinId="9" hidden="1"/>
    <cellStyle name="Odwiedzone hiperłącze" xfId="116" builtinId="9" hidden="1"/>
    <cellStyle name="Odwiedzone hiperłącze" xfId="118" builtinId="9" hidden="1"/>
    <cellStyle name="Odwiedzone hiperłącze" xfId="120" builtinId="9" hidden="1"/>
    <cellStyle name="Odwiedzone hiperłącze" xfId="122" builtinId="9" hidden="1"/>
    <cellStyle name="Odwiedzone hiperłącze" xfId="124" builtinId="9" hidden="1"/>
    <cellStyle name="Odwiedzone hiperłącze" xfId="126" builtinId="9" hidden="1"/>
    <cellStyle name="Odwiedzone hiperłącze" xfId="128" builtinId="9" hidden="1"/>
    <cellStyle name="Odwiedzone hiperłącze" xfId="130" builtinId="9" hidden="1"/>
    <cellStyle name="Odwiedzone hiperłącze" xfId="132" builtinId="9" hidden="1"/>
    <cellStyle name="Odwiedzone hiperłącze" xfId="134" builtinId="9" hidden="1"/>
    <cellStyle name="Odwiedzone hiperłącze" xfId="136" builtinId="9" hidden="1"/>
    <cellStyle name="Odwiedzone hiperłącze" xfId="138" builtinId="9" hidden="1"/>
    <cellStyle name="Odwiedzone hiperłącze" xfId="140" builtinId="9" hidden="1"/>
    <cellStyle name="Odwiedzone hiperłącze" xfId="142" builtinId="9" hidden="1"/>
    <cellStyle name="Odwiedzone hiperłącze" xfId="144" builtinId="9" hidden="1"/>
    <cellStyle name="Odwiedzone hiperłącze" xfId="146" builtinId="9" hidden="1"/>
    <cellStyle name="Odwiedzone hiperłącze" xfId="148" builtinId="9" hidden="1"/>
    <cellStyle name="Odwiedzone hiperłącze" xfId="150" builtinId="9" hidden="1"/>
    <cellStyle name="Odwiedzone hiperłącze" xfId="152" builtinId="9" hidden="1"/>
    <cellStyle name="Odwiedzone hiperłącze" xfId="154" builtinId="9" hidden="1"/>
    <cellStyle name="Odwiedzone hiperłącze" xfId="156" builtinId="9" hidden="1"/>
    <cellStyle name="Odwiedzone hiperłącze" xfId="158" builtinId="9" hidden="1"/>
    <cellStyle name="Odwiedzone hiperłącze" xfId="160" builtinId="9" hidden="1"/>
    <cellStyle name="Odwiedzone hiperłącze" xfId="162" builtinId="9" hidden="1"/>
    <cellStyle name="Odwiedzone hiperłącze" xfId="164" builtinId="9" hidden="1"/>
    <cellStyle name="Odwiedzone hiperłącze" xfId="166" builtinId="9" hidden="1"/>
    <cellStyle name="Odwiedzone hiperłącze" xfId="168" builtinId="9" hidden="1"/>
    <cellStyle name="Odwiedzone hiperłącze" xfId="170" builtinId="9" hidden="1"/>
    <cellStyle name="Odwiedzone hiperłącze" xfId="172" builtinId="9" hidden="1"/>
    <cellStyle name="Odwiedzone hiperłącze" xfId="174" builtinId="9" hidden="1"/>
    <cellStyle name="Odwiedzone hiperłącze" xfId="176" builtinId="9" hidden="1"/>
    <cellStyle name="Odwiedzone hiperłącze" xfId="178" builtinId="9" hidden="1"/>
    <cellStyle name="Odwiedzone hiperłącze" xfId="180" builtinId="9" hidden="1"/>
    <cellStyle name="Odwiedzone hiperłącze" xfId="182" builtinId="9" hidden="1"/>
    <cellStyle name="Odwiedzone hiperłącze" xfId="184" builtinId="9" hidden="1"/>
    <cellStyle name="Odwiedzone hiperłącze" xfId="186" builtinId="9" hidden="1"/>
    <cellStyle name="Odwiedzone hiperłącze" xfId="188" builtinId="9" hidden="1"/>
    <cellStyle name="Odwiedzone hiperłącze" xfId="190" builtinId="9" hidden="1"/>
    <cellStyle name="Odwiedzone hiperłącze" xfId="192" builtinId="9" hidden="1"/>
    <cellStyle name="Odwiedzone hiperłącze" xfId="194" builtinId="9" hidden="1"/>
    <cellStyle name="Odwiedzone hiperłącze" xfId="196" builtinId="9" hidden="1"/>
    <cellStyle name="Odwiedzone hiperłącze" xfId="198" builtinId="9" hidden="1"/>
    <cellStyle name="Odwiedzone hiperłącze" xfId="200" builtinId="9" hidden="1"/>
    <cellStyle name="Odwiedzone hiperłącze" xfId="202" builtinId="9" hidden="1"/>
    <cellStyle name="Odwiedzone hiperłącze" xfId="204" builtinId="9" hidden="1"/>
    <cellStyle name="Odwiedzone hiperłącze" xfId="206" builtinId="9" hidden="1"/>
    <cellStyle name="Odwiedzone hiperłącze" xfId="208" builtinId="9" hidden="1"/>
    <cellStyle name="Odwiedzone hiperłącze" xfId="210" builtinId="9" hidden="1"/>
    <cellStyle name="Odwiedzone hiperłącze" xfId="212" builtinId="9" hidden="1"/>
    <cellStyle name="Odwiedzone hiperłącze" xfId="214" builtinId="9" hidden="1"/>
    <cellStyle name="Odwiedzone hiperłącze" xfId="216" builtinId="9" hidden="1"/>
    <cellStyle name="Odwiedzone hiperłącze" xfId="218" builtinId="9" hidden="1"/>
    <cellStyle name="Odwiedzone hiperłącze" xfId="220" builtinId="9" hidden="1"/>
    <cellStyle name="Odwiedzone hiperłącze" xfId="222" builtinId="9" hidden="1"/>
    <cellStyle name="Odwiedzone hiperłącze" xfId="224" builtinId="9" hidden="1"/>
    <cellStyle name="Odwiedzone hiperłącze" xfId="226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view="pageBreakPreview" zoomScaleNormal="90" zoomScaleSheetLayoutView="100" workbookViewId="0">
      <selection activeCell="B21" sqref="B21"/>
    </sheetView>
  </sheetViews>
  <sheetFormatPr defaultColWidth="11.44140625" defaultRowHeight="14.4" x14ac:dyDescent="0.3"/>
  <cols>
    <col min="1" max="1" width="6.109375" customWidth="1"/>
    <col min="2" max="2" width="61.44140625" bestFit="1" customWidth="1"/>
    <col min="3" max="3" width="9.109375" customWidth="1"/>
    <col min="4" max="4" width="8" customWidth="1"/>
    <col min="5" max="5" width="7.44140625" customWidth="1"/>
    <col min="6" max="6" width="9.6640625" customWidth="1"/>
    <col min="7" max="7" width="7.88671875" customWidth="1"/>
    <col min="8" max="8" width="7.5546875" customWidth="1"/>
    <col min="9" max="9" width="9.5546875" customWidth="1"/>
    <col min="10" max="10" width="8.5546875" customWidth="1"/>
    <col min="11" max="11" width="7.5546875" customWidth="1"/>
    <col min="12" max="12" width="9.5546875" customWidth="1"/>
    <col min="13" max="13" width="8.6640625" customWidth="1"/>
    <col min="14" max="14" width="7.88671875" customWidth="1"/>
    <col min="15" max="15" width="10" customWidth="1"/>
    <col min="16" max="16" width="14.5546875" customWidth="1"/>
    <col min="17" max="17" width="13.44140625" customWidth="1"/>
    <col min="18" max="18" width="12.44140625" customWidth="1"/>
    <col min="19" max="19" width="18.88671875" customWidth="1"/>
  </cols>
  <sheetData>
    <row r="1" spans="1:18" ht="15" thickBot="1" x14ac:dyDescent="0.35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00"/>
    </row>
    <row r="2" spans="1:18" ht="15" customHeight="1" x14ac:dyDescent="0.3">
      <c r="A2" s="130" t="s">
        <v>10</v>
      </c>
      <c r="B2" s="130" t="s">
        <v>9</v>
      </c>
      <c r="C2" s="132" t="s">
        <v>8</v>
      </c>
      <c r="D2" s="134" t="s">
        <v>26</v>
      </c>
      <c r="E2" s="135"/>
      <c r="F2" s="136"/>
      <c r="G2" s="134" t="s">
        <v>27</v>
      </c>
      <c r="H2" s="135"/>
      <c r="I2" s="136"/>
      <c r="J2" s="134" t="s">
        <v>28</v>
      </c>
      <c r="K2" s="135"/>
      <c r="L2" s="136"/>
      <c r="M2" s="139" t="s">
        <v>7</v>
      </c>
      <c r="N2" s="140"/>
      <c r="O2" s="141"/>
      <c r="P2" s="137" t="s">
        <v>6</v>
      </c>
      <c r="Q2" s="149"/>
      <c r="R2" s="149"/>
    </row>
    <row r="3" spans="1:18" ht="29.25" customHeight="1" thickBot="1" x14ac:dyDescent="0.35">
      <c r="A3" s="131"/>
      <c r="B3" s="131"/>
      <c r="C3" s="133"/>
      <c r="D3" s="30" t="s">
        <v>5</v>
      </c>
      <c r="E3" s="23" t="s">
        <v>4</v>
      </c>
      <c r="F3" s="24" t="s">
        <v>3</v>
      </c>
      <c r="G3" s="30" t="s">
        <v>5</v>
      </c>
      <c r="H3" s="23" t="s">
        <v>4</v>
      </c>
      <c r="I3" s="24" t="s">
        <v>3</v>
      </c>
      <c r="J3" s="30" t="s">
        <v>5</v>
      </c>
      <c r="K3" s="23" t="s">
        <v>4</v>
      </c>
      <c r="L3" s="60" t="s">
        <v>3</v>
      </c>
      <c r="M3" s="31" t="s">
        <v>5</v>
      </c>
      <c r="N3" s="32" t="s">
        <v>4</v>
      </c>
      <c r="O3" s="55" t="s">
        <v>3</v>
      </c>
      <c r="P3" s="138"/>
      <c r="Q3" s="149"/>
      <c r="R3" s="149"/>
    </row>
    <row r="4" spans="1:18" x14ac:dyDescent="0.3">
      <c r="A4" s="130">
        <v>790</v>
      </c>
      <c r="B4" s="54" t="s">
        <v>16</v>
      </c>
      <c r="C4" s="33">
        <v>19.5</v>
      </c>
      <c r="D4" s="34"/>
      <c r="E4" s="26"/>
      <c r="F4" s="36"/>
      <c r="G4" s="34"/>
      <c r="H4" s="26"/>
      <c r="I4" s="36"/>
      <c r="J4" s="34"/>
      <c r="K4" s="26"/>
      <c r="L4" s="27"/>
      <c r="M4" s="39">
        <f>($D$19*D4*C4)+($G$19*G4*C4)+($J$19*J4*C4)</f>
        <v>0</v>
      </c>
      <c r="N4" s="40">
        <v>0</v>
      </c>
      <c r="O4" s="56">
        <v>0</v>
      </c>
      <c r="P4" s="146">
        <f>SUM(M4:O7)</f>
        <v>0</v>
      </c>
      <c r="Q4" s="150"/>
      <c r="R4" s="148"/>
    </row>
    <row r="5" spans="1:18" x14ac:dyDescent="0.3">
      <c r="A5" s="145"/>
      <c r="B5" s="29" t="s">
        <v>18</v>
      </c>
      <c r="C5" s="47">
        <v>1.7</v>
      </c>
      <c r="D5" s="48"/>
      <c r="E5" s="11"/>
      <c r="F5" s="50"/>
      <c r="G5" s="48"/>
      <c r="H5" s="11"/>
      <c r="I5" s="50"/>
      <c r="J5" s="48"/>
      <c r="K5" s="11"/>
      <c r="L5" s="49"/>
      <c r="M5" s="41">
        <f>($D$19*D5*C5)+($G$19*G5*C5)+($J$19*J5*C5)</f>
        <v>0</v>
      </c>
      <c r="N5" s="42">
        <v>0</v>
      </c>
      <c r="O5" s="57">
        <v>0</v>
      </c>
      <c r="P5" s="128"/>
      <c r="Q5" s="150"/>
      <c r="R5" s="148"/>
    </row>
    <row r="6" spans="1:18" x14ac:dyDescent="0.3">
      <c r="A6" s="145"/>
      <c r="B6" s="107" t="s">
        <v>17</v>
      </c>
      <c r="C6" s="108">
        <v>8</v>
      </c>
      <c r="D6" s="35"/>
      <c r="E6" s="17"/>
      <c r="F6" s="37"/>
      <c r="G6" s="35"/>
      <c r="H6" s="17"/>
      <c r="I6" s="37"/>
      <c r="J6" s="35"/>
      <c r="K6" s="17"/>
      <c r="L6" s="109"/>
      <c r="M6" s="41">
        <f>($D$19*D6*C6)+($G$19*G6*C6)+($J$19*J6*C6)</f>
        <v>0</v>
      </c>
      <c r="N6" s="42">
        <v>0</v>
      </c>
      <c r="O6" s="42">
        <v>0</v>
      </c>
      <c r="P6" s="128"/>
      <c r="Q6" s="150"/>
      <c r="R6" s="148"/>
    </row>
    <row r="7" spans="1:18" ht="15" thickBot="1" x14ac:dyDescent="0.35">
      <c r="A7" s="131"/>
      <c r="B7" s="112" t="s">
        <v>25</v>
      </c>
      <c r="C7" s="113">
        <v>21.6</v>
      </c>
      <c r="D7" s="13"/>
      <c r="E7" s="14"/>
      <c r="F7" s="38"/>
      <c r="G7" s="13"/>
      <c r="H7" s="14"/>
      <c r="I7" s="38"/>
      <c r="J7" s="13"/>
      <c r="K7" s="14"/>
      <c r="L7" s="114"/>
      <c r="M7" s="115">
        <f>(D19*D7*C7)+(G19*G7*C7)+(J19*J7*C7)</f>
        <v>0</v>
      </c>
      <c r="N7" s="44">
        <v>0</v>
      </c>
      <c r="O7" s="44">
        <v>0</v>
      </c>
      <c r="P7" s="129"/>
      <c r="Q7" s="150"/>
      <c r="R7" s="148"/>
    </row>
    <row r="8" spans="1:18" x14ac:dyDescent="0.3">
      <c r="A8" s="130">
        <v>795</v>
      </c>
      <c r="B8" s="110" t="s">
        <v>22</v>
      </c>
      <c r="C8" s="111">
        <v>1.6</v>
      </c>
      <c r="D8" s="48"/>
      <c r="E8" s="23"/>
      <c r="F8" s="60"/>
      <c r="G8" s="48"/>
      <c r="H8" s="23"/>
      <c r="I8" s="60"/>
      <c r="J8" s="10"/>
      <c r="K8" s="23"/>
      <c r="L8" s="7"/>
      <c r="M8" s="63">
        <f>(D19*D8*C8)+(G19*G8*C8)+(J19*J8*C8)</f>
        <v>0</v>
      </c>
      <c r="N8" s="64">
        <v>0</v>
      </c>
      <c r="O8" s="65">
        <v>0</v>
      </c>
      <c r="P8" s="146">
        <f>SUM(M8:O11)</f>
        <v>0</v>
      </c>
      <c r="Q8" s="150"/>
      <c r="R8" s="148"/>
    </row>
    <row r="9" spans="1:18" x14ac:dyDescent="0.3">
      <c r="A9" s="145"/>
      <c r="B9" s="72" t="s">
        <v>19</v>
      </c>
      <c r="C9" s="73">
        <v>3.2</v>
      </c>
      <c r="D9" s="35"/>
      <c r="E9" s="17"/>
      <c r="F9" s="37"/>
      <c r="G9" s="35"/>
      <c r="H9" s="17"/>
      <c r="I9" s="37"/>
      <c r="J9" s="16"/>
      <c r="K9" s="17"/>
      <c r="L9" s="18"/>
      <c r="M9" s="41">
        <f>(D19*D9*C9)+(G19*G9*C9)+(J19*J9*C9)</f>
        <v>0</v>
      </c>
      <c r="N9" s="42">
        <f>(E19*E9*C9)+(H19*H9*C9)+(K19*K9*C9)</f>
        <v>0</v>
      </c>
      <c r="O9" s="42">
        <f>(F19*F9*C9)+(I19*I9*C9)+(L19*L9*C9)</f>
        <v>0</v>
      </c>
      <c r="P9" s="128"/>
      <c r="Q9" s="150"/>
      <c r="R9" s="148"/>
    </row>
    <row r="10" spans="1:18" x14ac:dyDescent="0.3">
      <c r="A10" s="145"/>
      <c r="B10" s="72" t="s">
        <v>20</v>
      </c>
      <c r="C10" s="73">
        <v>4.9000000000000004</v>
      </c>
      <c r="D10" s="35"/>
      <c r="E10" s="17"/>
      <c r="F10" s="37"/>
      <c r="G10" s="35"/>
      <c r="H10" s="17"/>
      <c r="I10" s="37"/>
      <c r="J10" s="16"/>
      <c r="K10" s="17"/>
      <c r="L10" s="18"/>
      <c r="M10" s="41">
        <f>(D19*D10*C10)+(G19*G10*C10)+(J19*J10*C10)</f>
        <v>0</v>
      </c>
      <c r="N10" s="42">
        <v>0</v>
      </c>
      <c r="O10" s="42">
        <v>0</v>
      </c>
      <c r="P10" s="128"/>
      <c r="Q10" s="150"/>
      <c r="R10" s="148"/>
    </row>
    <row r="11" spans="1:18" ht="15" thickBot="1" x14ac:dyDescent="0.35">
      <c r="A11" s="131"/>
      <c r="B11" s="74" t="s">
        <v>21</v>
      </c>
      <c r="C11" s="75">
        <v>0.5</v>
      </c>
      <c r="D11" s="67"/>
      <c r="E11" s="66"/>
      <c r="F11" s="68"/>
      <c r="G11" s="67"/>
      <c r="H11" s="66"/>
      <c r="I11" s="68"/>
      <c r="J11" s="105"/>
      <c r="K11" s="66"/>
      <c r="L11" s="106"/>
      <c r="M11" s="69">
        <f>(D19*D11*C11)+(G19*G11*C11)+(J19*J11*C11)</f>
        <v>0</v>
      </c>
      <c r="N11" s="70">
        <v>0</v>
      </c>
      <c r="O11" s="71">
        <v>0</v>
      </c>
      <c r="P11" s="129"/>
      <c r="Q11" s="150"/>
      <c r="R11" s="148"/>
    </row>
    <row r="12" spans="1:18" x14ac:dyDescent="0.3">
      <c r="A12" s="126">
        <v>796</v>
      </c>
      <c r="B12" s="19" t="s">
        <v>12</v>
      </c>
      <c r="C12" s="9">
        <v>8</v>
      </c>
      <c r="D12" s="48"/>
      <c r="E12" s="11"/>
      <c r="F12" s="50"/>
      <c r="G12" s="48"/>
      <c r="H12" s="11"/>
      <c r="I12" s="50"/>
      <c r="J12" s="10"/>
      <c r="K12" s="11"/>
      <c r="L12" s="12"/>
      <c r="M12" s="52">
        <f t="shared" ref="M12:M18" si="0">($D$19*D12*C12)+($G$19*G12*C12)+($J$19*J12*C12)</f>
        <v>0</v>
      </c>
      <c r="N12" s="53">
        <v>0</v>
      </c>
      <c r="O12" s="59">
        <v>0</v>
      </c>
      <c r="P12" s="128">
        <f>SUM(M12:O15)</f>
        <v>0</v>
      </c>
      <c r="Q12" s="150"/>
      <c r="R12" s="148"/>
    </row>
    <row r="13" spans="1:18" x14ac:dyDescent="0.3">
      <c r="A13" s="126"/>
      <c r="B13" s="19" t="s">
        <v>13</v>
      </c>
      <c r="C13" s="9">
        <v>8</v>
      </c>
      <c r="D13" s="35"/>
      <c r="E13" s="17"/>
      <c r="F13" s="37"/>
      <c r="G13" s="35"/>
      <c r="H13" s="17"/>
      <c r="I13" s="37"/>
      <c r="J13" s="10"/>
      <c r="K13" s="11"/>
      <c r="L13" s="12"/>
      <c r="M13" s="41">
        <f t="shared" si="0"/>
        <v>0</v>
      </c>
      <c r="N13" s="42">
        <v>0</v>
      </c>
      <c r="O13" s="57">
        <v>0</v>
      </c>
      <c r="P13" s="128"/>
      <c r="Q13" s="150"/>
      <c r="R13" s="148"/>
    </row>
    <row r="14" spans="1:18" x14ac:dyDescent="0.3">
      <c r="A14" s="126"/>
      <c r="B14" s="20" t="s">
        <v>14</v>
      </c>
      <c r="C14" s="15">
        <v>1.5</v>
      </c>
      <c r="D14" s="35"/>
      <c r="E14" s="17"/>
      <c r="F14" s="37"/>
      <c r="G14" s="35"/>
      <c r="H14" s="17"/>
      <c r="I14" s="37"/>
      <c r="J14" s="16"/>
      <c r="K14" s="17"/>
      <c r="L14" s="18"/>
      <c r="M14" s="41">
        <f t="shared" si="0"/>
        <v>0</v>
      </c>
      <c r="N14" s="42">
        <v>0</v>
      </c>
      <c r="O14" s="57">
        <v>0</v>
      </c>
      <c r="P14" s="128"/>
      <c r="Q14" s="150"/>
      <c r="R14" s="148"/>
    </row>
    <row r="15" spans="1:18" ht="15" thickBot="1" x14ac:dyDescent="0.35">
      <c r="A15" s="127"/>
      <c r="B15" s="21" t="s">
        <v>15</v>
      </c>
      <c r="C15" s="25">
        <v>2.5</v>
      </c>
      <c r="D15" s="13"/>
      <c r="E15" s="14"/>
      <c r="F15" s="38"/>
      <c r="G15" s="13"/>
      <c r="H15" s="14"/>
      <c r="I15" s="38"/>
      <c r="J15" s="22"/>
      <c r="K15" s="23"/>
      <c r="L15" s="7"/>
      <c r="M15" s="43">
        <f t="shared" si="0"/>
        <v>0</v>
      </c>
      <c r="N15" s="44">
        <v>0</v>
      </c>
      <c r="O15" s="58">
        <v>0</v>
      </c>
      <c r="P15" s="129"/>
      <c r="Q15" s="150"/>
      <c r="R15" s="148"/>
    </row>
    <row r="16" spans="1:18" ht="13.8" customHeight="1" x14ac:dyDescent="0.3">
      <c r="A16" s="142">
        <v>797</v>
      </c>
      <c r="B16" s="79" t="s">
        <v>23</v>
      </c>
      <c r="C16" s="84">
        <v>12.8</v>
      </c>
      <c r="D16" s="85"/>
      <c r="E16" s="86"/>
      <c r="F16" s="88"/>
      <c r="G16" s="85"/>
      <c r="H16" s="86"/>
      <c r="I16" s="88"/>
      <c r="J16" s="85"/>
      <c r="K16" s="86"/>
      <c r="L16" s="87"/>
      <c r="M16" s="89">
        <f t="shared" si="0"/>
        <v>0</v>
      </c>
      <c r="N16" s="90">
        <f>(E19*E16*C16)+(H19*H16*C16)+(K19*K16*C16)</f>
        <v>0</v>
      </c>
      <c r="O16" s="91">
        <f>(F19*F16*C16)+(I19*I16*C16)+(L19*L16*C16)</f>
        <v>0</v>
      </c>
      <c r="P16" s="143">
        <f>SUM(M16:O17)</f>
        <v>0</v>
      </c>
      <c r="Q16" s="147"/>
      <c r="R16" s="148"/>
    </row>
    <row r="17" spans="1:18" ht="14.4" customHeight="1" thickBot="1" x14ac:dyDescent="0.35">
      <c r="A17" s="127"/>
      <c r="B17" s="78" t="s">
        <v>24</v>
      </c>
      <c r="C17" s="92">
        <v>12.8</v>
      </c>
      <c r="D17" s="93"/>
      <c r="E17" s="94"/>
      <c r="F17" s="96"/>
      <c r="G17" s="93"/>
      <c r="H17" s="94"/>
      <c r="I17" s="96"/>
      <c r="J17" s="93"/>
      <c r="K17" s="94"/>
      <c r="L17" s="95"/>
      <c r="M17" s="97">
        <f t="shared" si="0"/>
        <v>0</v>
      </c>
      <c r="N17" s="98">
        <f>(E19*E17*C17)+(H19*H17*C17)+(K19*K17*C17)</f>
        <v>0</v>
      </c>
      <c r="O17" s="99">
        <f>(F19*F17*C17)+(I19*I17*C17)+(L19*L17*C17)</f>
        <v>0</v>
      </c>
      <c r="P17" s="144"/>
      <c r="Q17" s="147"/>
      <c r="R17" s="148"/>
    </row>
    <row r="18" spans="1:18" ht="19.2" customHeight="1" thickBot="1" x14ac:dyDescent="0.35">
      <c r="A18" s="8">
        <v>798</v>
      </c>
      <c r="B18" s="77" t="s">
        <v>11</v>
      </c>
      <c r="C18" s="76">
        <v>2.2000000000000002</v>
      </c>
      <c r="D18" s="80"/>
      <c r="E18" s="81"/>
      <c r="F18" s="83"/>
      <c r="G18" s="80"/>
      <c r="H18" s="81"/>
      <c r="I18" s="83"/>
      <c r="J18" s="80"/>
      <c r="K18" s="81"/>
      <c r="L18" s="82"/>
      <c r="M18" s="51">
        <f t="shared" si="0"/>
        <v>0</v>
      </c>
      <c r="N18" s="45">
        <f>(E19*E18*C18)+(H19*H18*C18)</f>
        <v>0</v>
      </c>
      <c r="O18" s="46">
        <f>(F19*F18*C18)+(I19*I18*C18)</f>
        <v>0</v>
      </c>
      <c r="P18" s="61">
        <f>M18</f>
        <v>0</v>
      </c>
      <c r="Q18" s="102"/>
      <c r="R18" s="101"/>
    </row>
    <row r="19" spans="1:18" ht="15" thickBot="1" x14ac:dyDescent="0.35">
      <c r="B19" s="120" t="s">
        <v>29</v>
      </c>
      <c r="C19" s="121"/>
      <c r="D19" s="4"/>
      <c r="E19" s="3"/>
      <c r="F19" s="5"/>
      <c r="G19" s="28"/>
      <c r="H19" s="3"/>
      <c r="I19" s="28"/>
      <c r="J19" s="4"/>
      <c r="K19" s="3"/>
      <c r="L19" s="5"/>
      <c r="M19" s="122" t="s">
        <v>2</v>
      </c>
      <c r="N19" s="123"/>
      <c r="O19" s="123"/>
      <c r="P19" s="62">
        <f>P4+P8+P12+P16+P18</f>
        <v>0</v>
      </c>
      <c r="Q19" s="103"/>
      <c r="R19" s="6"/>
    </row>
    <row r="20" spans="1:18" x14ac:dyDescent="0.3">
      <c r="D20" s="6"/>
      <c r="M20" s="124" t="s">
        <v>1</v>
      </c>
      <c r="N20" s="125"/>
      <c r="O20" s="125"/>
      <c r="P20" s="2">
        <v>0</v>
      </c>
      <c r="Q20" s="104"/>
    </row>
    <row r="21" spans="1:18" ht="15" thickBot="1" x14ac:dyDescent="0.35">
      <c r="B21" s="116"/>
      <c r="E21" s="6"/>
      <c r="G21" s="6"/>
      <c r="H21" s="6"/>
      <c r="I21" s="6"/>
      <c r="J21" s="6"/>
      <c r="K21" s="6"/>
      <c r="L21" s="6"/>
      <c r="M21" s="118" t="s">
        <v>0</v>
      </c>
      <c r="N21" s="119"/>
      <c r="O21" s="119"/>
      <c r="P21" s="1">
        <f>P19*P20</f>
        <v>0</v>
      </c>
      <c r="Q21" s="104"/>
    </row>
    <row r="22" spans="1:18" x14ac:dyDescent="0.3">
      <c r="E22" s="6"/>
      <c r="F22" s="6"/>
      <c r="G22" s="6"/>
      <c r="H22" s="6"/>
      <c r="I22" s="6"/>
      <c r="J22" s="6"/>
      <c r="K22" s="6"/>
      <c r="L22" s="6"/>
    </row>
  </sheetData>
  <mergeCells count="31">
    <mergeCell ref="Q16:Q17"/>
    <mergeCell ref="R16:R17"/>
    <mergeCell ref="R12:R15"/>
    <mergeCell ref="Q2:Q3"/>
    <mergeCell ref="Q4:Q7"/>
    <mergeCell ref="Q12:Q15"/>
    <mergeCell ref="Q8:Q11"/>
    <mergeCell ref="R8:R11"/>
    <mergeCell ref="R2:R3"/>
    <mergeCell ref="R4:R7"/>
    <mergeCell ref="A4:A7"/>
    <mergeCell ref="A8:A11"/>
    <mergeCell ref="P4:P7"/>
    <mergeCell ref="J2:L2"/>
    <mergeCell ref="P8:P11"/>
    <mergeCell ref="A1:P1"/>
    <mergeCell ref="M21:O21"/>
    <mergeCell ref="B19:C19"/>
    <mergeCell ref="M19:O19"/>
    <mergeCell ref="M20:O20"/>
    <mergeCell ref="A12:A15"/>
    <mergeCell ref="P12:P15"/>
    <mergeCell ref="A2:A3"/>
    <mergeCell ref="B2:B3"/>
    <mergeCell ref="C2:C3"/>
    <mergeCell ref="D2:F2"/>
    <mergeCell ref="P2:P3"/>
    <mergeCell ref="G2:I2"/>
    <mergeCell ref="M2:O2"/>
    <mergeCell ref="A16:A17"/>
    <mergeCell ref="P16:P17"/>
  </mergeCells>
  <phoneticPr fontId="3" type="noConversion"/>
  <pageMargins left="0.25" right="0.25" top="0.75" bottom="0.75" header="0.3" footer="0.3"/>
  <pageSetup paperSize="9" scale="74" fitToHeight="0" orientation="landscape" horizontalDpi="4294967292" verticalDpi="4294967292" r:id="rId1"/>
  <rowBreaks count="1" manualBreakCount="1">
    <brk id="24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 Podolak</cp:lastModifiedBy>
  <cp:lastPrinted>2025-02-28T09:40:13Z</cp:lastPrinted>
  <dcterms:created xsi:type="dcterms:W3CDTF">2015-11-17T12:23:22Z</dcterms:created>
  <dcterms:modified xsi:type="dcterms:W3CDTF">2025-09-11T22:11:03Z</dcterms:modified>
</cp:coreProperties>
</file>